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Z 19-20" sheetId="1" r:id="rId1"/>
  </sheets>
  <definedNames>
    <definedName name="_xlnm.Print_Area" localSheetId="0">'Z 19-20'!$A$1:$G$44</definedName>
  </definedNames>
  <calcPr fullCalcOnLoad="1"/>
</workbook>
</file>

<file path=xl/sharedStrings.xml><?xml version="1.0" encoding="utf-8"?>
<sst xmlns="http://schemas.openxmlformats.org/spreadsheetml/2006/main" count="107" uniqueCount="89">
  <si>
    <t>NAZWA INWESTYCJI</t>
  </si>
  <si>
    <t>:</t>
  </si>
  <si>
    <t>ADRES INWESTYCJI</t>
  </si>
  <si>
    <t>INWESTOR</t>
  </si>
  <si>
    <t>Spółdzielnia Mieszkaniowa "Przylesie"</t>
  </si>
  <si>
    <t>ADRES INWESTORA</t>
  </si>
  <si>
    <t>64-100 Leszno, ul. Tadeusza Rejtana 43</t>
  </si>
  <si>
    <t>SPORZĄDZIŁ KALKULACJE</t>
  </si>
  <si>
    <t>Ogółem wartość kosztorysowa robót</t>
  </si>
  <si>
    <t>Lp.</t>
  </si>
  <si>
    <t>Podstawa</t>
  </si>
  <si>
    <t>Opis</t>
  </si>
  <si>
    <t>Jedn.obm.</t>
  </si>
  <si>
    <t>Ilość</t>
  </si>
  <si>
    <t>Cena jedn.</t>
  </si>
  <si>
    <t>Wartość</t>
  </si>
  <si>
    <t>ROBOTY PRZYGOTOWAWCZE</t>
  </si>
  <si>
    <t>1.1</t>
  </si>
  <si>
    <t>Odtworzenie (wyznaczenie) trasy i punktów wysokościowych - SST - 01.01.01</t>
  </si>
  <si>
    <t>1 d.1.1</t>
  </si>
  <si>
    <t>KNR 2-01 0119-03</t>
  </si>
  <si>
    <t>Roboty pomiarowe przy liniowych robotach ziemnych, trasa dróg w terenie równinnym (odtworzenie trasy i punktów wysokościowych</t>
  </si>
  <si>
    <t>km</t>
  </si>
  <si>
    <t>1.3</t>
  </si>
  <si>
    <t>Rozbiórka elementów dojścia pieszego</t>
  </si>
  <si>
    <t>4 d.1.3</t>
  </si>
  <si>
    <t>KNR 4-01 0212-02 analogia</t>
  </si>
  <si>
    <t>m3</t>
  </si>
  <si>
    <t>5 d.1.3</t>
  </si>
  <si>
    <t>KNR 4-04 1103-04</t>
  </si>
  <si>
    <t>PODBUDOWY</t>
  </si>
  <si>
    <t>4.1</t>
  </si>
  <si>
    <t>13 d.4.1</t>
  </si>
  <si>
    <t>KNR 2-31 0103-04</t>
  </si>
  <si>
    <t>m2</t>
  </si>
  <si>
    <t>4.2</t>
  </si>
  <si>
    <t>14 d.4.2</t>
  </si>
  <si>
    <t>KNR 2-31 0111-01</t>
  </si>
  <si>
    <t>15 d.4.2</t>
  </si>
  <si>
    <t>KNR 2-31 0111-02</t>
  </si>
  <si>
    <t>NAWIERZCHNIE</t>
  </si>
  <si>
    <t>5.1</t>
  </si>
  <si>
    <t>16 d.5.1</t>
  </si>
  <si>
    <t>KNR 2-31 0511-03</t>
  </si>
  <si>
    <t>Nawierzchnie z kostki brukowej betonowej grubości 8 cm, na podsypce cementowo-piaskowej, kostka kolorowa (szary)</t>
  </si>
  <si>
    <t>ROBOTY WYKOŃCZENIOWE</t>
  </si>
  <si>
    <t>17 d.6</t>
  </si>
  <si>
    <t>KNR 2-01 0510-01</t>
  </si>
  <si>
    <t>18 d.6</t>
  </si>
  <si>
    <t>KNR 2-01 0510-02</t>
  </si>
  <si>
    <t>ELEMENTY ULIC</t>
  </si>
  <si>
    <t>7.1</t>
  </si>
  <si>
    <t>19 d.7.1</t>
  </si>
  <si>
    <t>KNR 2-31 0401-04</t>
  </si>
  <si>
    <t>m</t>
  </si>
  <si>
    <t>20 d.7.1</t>
  </si>
  <si>
    <t>KNR 2-31 0402-03</t>
  </si>
  <si>
    <t>21 d.7.1</t>
  </si>
  <si>
    <t>KNR 2-31 0407-05</t>
  </si>
  <si>
    <t>RAZEM</t>
  </si>
  <si>
    <t>Rozbiórka elementów konstrukcji betonowych niezbrojonych o grub,ponad 15 cm ( rozbiórka schodów i dojść pieszych )</t>
  </si>
  <si>
    <t>Wywiezienie gruzu z terenu rozbiórki przy mechanicznym załadowaniu i wyładowaniu samochodem samowyładowczym na odleg, 1 km</t>
  </si>
  <si>
    <t>Koryto wraz z profilowaniem i zagęszczeniem podłoża - SST - 04,01,01</t>
  </si>
  <si>
    <t>Nawierzchnia z brukowej kostki betonowej SST 05,03,23</t>
  </si>
  <si>
    <t>Humusowanie skarp z obsianiem przy grub,warstwy humusu 5 cm</t>
  </si>
  <si>
    <t>Humusowanie skarp z obsianiem dodatek za każde nast,5 cm humusu Krotność = 10</t>
  </si>
  <si>
    <t>Krawężniki betonowe - SST - 08,01,01</t>
  </si>
  <si>
    <t>Rowki pod krawężniki i ławy krawężnikowe o wym, 30x30 cm w gruncie kat,III-IV</t>
  </si>
  <si>
    <t>Obrzeża betonowe o wym, 30x8 cm na podsypce cem,piaskowej z wyp,spoin zaprawą cem,</t>
  </si>
  <si>
    <t>Ława pod krawężniki betonowa zwykła z betonu B 15 0,05*12 = 0,600</t>
  </si>
  <si>
    <t xml:space="preserve">Profilowanie i zagęszczanie podłoża pod warstwy konstrukcyjne nawierzchni wykonywane mechanicznie, grunt kategorii I-VI - koryto 50 cm </t>
  </si>
  <si>
    <t>Grunt stabilizowanyu cementem C3/4</t>
  </si>
  <si>
    <t>Podbudowa z betonu cementowego  C8/10</t>
  </si>
  <si>
    <t>Podbudowy betonowe bez dylatacji C8/C10, grubość warstwy po zagęszczeniu 12 cm</t>
  </si>
  <si>
    <t>KNR 2-31 0109-03</t>
  </si>
  <si>
    <t>KNR 2-31 0109-04</t>
  </si>
  <si>
    <t>Podbudowa betonowa bez dylatacji C8/C10 - za każdy dalszy 1 cm grub.warstwy po zagęszczeniu do 20cm</t>
  </si>
  <si>
    <t>Leszno, ul. Ludwika Zamenhofa; dz. nr 696,26/21 ark. m.123,obręb Zaborowo</t>
  </si>
  <si>
    <t>KOSZTORYS OFERTOWY</t>
  </si>
  <si>
    <t>Zamenchowa 19-20</t>
  </si>
  <si>
    <t>Podbudowa z gruntu stabilizowanego cementem wyk, sprzętem rolniczym - grubość podbudowy po zagęszczeniu 12 cm68*1,02 = 69,36</t>
  </si>
  <si>
    <t>Podbudowa z gruntu stabilizowanego cementem wyk, sprzętem rolniczym - za każdy dalszy 1 cm do 20 cm grubość podbudowy po zagęszczeniu Krotność = 3 68*1,02 = 69,36</t>
  </si>
  <si>
    <t>VAT [V] 23%</t>
  </si>
  <si>
    <t>Przedmiar robót</t>
  </si>
  <si>
    <t>PRZEBUDOWA CHODNIKA - ZAMENCHOFA  19-22, 13</t>
  </si>
  <si>
    <t>22 d.7.1</t>
  </si>
  <si>
    <t xml:space="preserve">Wycena indywidualna </t>
  </si>
  <si>
    <t>Wymiana studnie teletechniczną na studnię typu ciężkiego.</t>
  </si>
  <si>
    <t>szt.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</si>
</sst>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0.00000000"/>
    <numFmt numFmtId="176" formatCode="[$-415]d\ mmmm\ yyyy"/>
    <numFmt numFmtId="177" formatCode="#,##0.00\ &quot;zł&quot;"/>
    <numFmt numFmtId="178" formatCode="#,##0.0\ &quot;zł&quot;"/>
    <numFmt numFmtId="179" formatCode="#,##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13.5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3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left" vertical="top" wrapText="1"/>
    </xf>
    <xf numFmtId="177" fontId="37" fillId="0" borderId="10" xfId="0" applyNumberFormat="1" applyFont="1" applyBorder="1" applyAlignment="1">
      <alignment horizontal="right" vertical="top" wrapText="1"/>
    </xf>
    <xf numFmtId="177" fontId="37" fillId="0" borderId="0" xfId="0" applyNumberFormat="1" applyFont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177" fontId="37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38" fillId="0" borderId="10" xfId="0" applyFont="1" applyBorder="1" applyAlignment="1">
      <alignment vertical="top" wrapText="1"/>
    </xf>
    <xf numFmtId="177" fontId="37" fillId="0" borderId="10" xfId="0" applyNumberFormat="1" applyFont="1" applyBorder="1" applyAlignment="1">
      <alignment vertical="top" wrapText="1"/>
    </xf>
    <xf numFmtId="177" fontId="37" fillId="0" borderId="11" xfId="0" applyNumberFormat="1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="120" zoomScaleNormal="120" zoomScalePageLayoutView="0" workbookViewId="0" topLeftCell="A4">
      <selection activeCell="C6" sqref="C6"/>
    </sheetView>
  </sheetViews>
  <sheetFormatPr defaultColWidth="8.796875" defaultRowHeight="14.25"/>
  <cols>
    <col min="1" max="1" width="12.69921875" style="19" customWidth="1"/>
    <col min="2" max="2" width="29.3984375" style="19" customWidth="1"/>
    <col min="3" max="3" width="36" style="19" bestFit="1" customWidth="1"/>
    <col min="4" max="4" width="7.19921875" style="19" customWidth="1"/>
    <col min="5" max="5" width="13.09765625" style="13" bestFit="1" customWidth="1"/>
    <col min="6" max="6" width="7.5" style="19" customWidth="1"/>
    <col min="7" max="7" width="9.59765625" style="13" customWidth="1"/>
    <col min="8" max="16384" width="9" style="19" customWidth="1"/>
  </cols>
  <sheetData>
    <row r="1" spans="1:3" ht="34.5" customHeight="1">
      <c r="A1" s="21" t="s">
        <v>78</v>
      </c>
      <c r="B1" s="21"/>
      <c r="C1" s="21"/>
    </row>
    <row r="2" spans="1:3" ht="21">
      <c r="A2" s="1" t="s">
        <v>0</v>
      </c>
      <c r="B2" s="2" t="s">
        <v>1</v>
      </c>
      <c r="C2" s="1" t="s">
        <v>84</v>
      </c>
    </row>
    <row r="3" spans="1:3" ht="21">
      <c r="A3" s="1" t="s">
        <v>2</v>
      </c>
      <c r="B3" s="2" t="s">
        <v>1</v>
      </c>
      <c r="C3" s="1" t="s">
        <v>77</v>
      </c>
    </row>
    <row r="4" spans="1:3" ht="14.25">
      <c r="A4" s="1" t="s">
        <v>3</v>
      </c>
      <c r="B4" s="2" t="s">
        <v>1</v>
      </c>
      <c r="C4" s="1" t="s">
        <v>4</v>
      </c>
    </row>
    <row r="5" spans="1:3" ht="21">
      <c r="A5" s="1" t="s">
        <v>5</v>
      </c>
      <c r="B5" s="2" t="s">
        <v>1</v>
      </c>
      <c r="C5" s="1" t="s">
        <v>6</v>
      </c>
    </row>
    <row r="6" spans="1:3" ht="21">
      <c r="A6" s="1" t="s">
        <v>7</v>
      </c>
      <c r="B6" s="2" t="s">
        <v>1</v>
      </c>
      <c r="C6" s="1"/>
    </row>
    <row r="7" spans="1:3" ht="21">
      <c r="A7" s="1" t="s">
        <v>8</v>
      </c>
      <c r="B7" s="3" t="s">
        <v>1</v>
      </c>
      <c r="C7" s="10"/>
    </row>
    <row r="8" spans="1:7" ht="14.25">
      <c r="A8" s="22" t="s">
        <v>83</v>
      </c>
      <c r="B8" s="23"/>
      <c r="C8" s="23"/>
      <c r="D8" s="23"/>
      <c r="E8" s="23"/>
      <c r="F8" s="23"/>
      <c r="G8" s="23"/>
    </row>
    <row r="10" spans="1:7" ht="14.25">
      <c r="A10" s="5" t="s">
        <v>9</v>
      </c>
      <c r="B10" s="5" t="s">
        <v>10</v>
      </c>
      <c r="C10" s="5" t="s">
        <v>11</v>
      </c>
      <c r="D10" s="5" t="s">
        <v>12</v>
      </c>
      <c r="E10" s="14" t="s">
        <v>13</v>
      </c>
      <c r="F10" s="5" t="s">
        <v>14</v>
      </c>
      <c r="G10" s="14" t="s">
        <v>15</v>
      </c>
    </row>
    <row r="11" spans="1:7" ht="14.25">
      <c r="A11" s="24" t="s">
        <v>79</v>
      </c>
      <c r="B11" s="25"/>
      <c r="C11" s="25"/>
      <c r="D11" s="25"/>
      <c r="E11" s="25"/>
      <c r="F11" s="25"/>
      <c r="G11" s="26"/>
    </row>
    <row r="12" spans="1:7" ht="14.25">
      <c r="A12" s="6">
        <v>1</v>
      </c>
      <c r="B12" s="24" t="s">
        <v>16</v>
      </c>
      <c r="C12" s="25"/>
      <c r="D12" s="25"/>
      <c r="E12" s="25"/>
      <c r="F12" s="25"/>
      <c r="G12" s="26"/>
    </row>
    <row r="13" spans="1:7" ht="14.25">
      <c r="A13" s="6" t="s">
        <v>17</v>
      </c>
      <c r="B13" s="24" t="s">
        <v>18</v>
      </c>
      <c r="C13" s="25"/>
      <c r="D13" s="25"/>
      <c r="E13" s="25"/>
      <c r="F13" s="25"/>
      <c r="G13" s="26"/>
    </row>
    <row r="14" spans="1:7" ht="31.5">
      <c r="A14" s="7" t="s">
        <v>19</v>
      </c>
      <c r="B14" s="8" t="s">
        <v>20</v>
      </c>
      <c r="C14" s="8" t="s">
        <v>21</v>
      </c>
      <c r="D14" s="8" t="s">
        <v>22</v>
      </c>
      <c r="E14" s="17">
        <v>0.17</v>
      </c>
      <c r="F14" s="9"/>
      <c r="G14" s="15">
        <f>E14*F14</f>
        <v>0</v>
      </c>
    </row>
    <row r="15" spans="1:7" ht="14.25">
      <c r="A15" s="6" t="s">
        <v>23</v>
      </c>
      <c r="B15" s="24" t="s">
        <v>24</v>
      </c>
      <c r="C15" s="25"/>
      <c r="D15" s="25"/>
      <c r="E15" s="25"/>
      <c r="F15" s="25"/>
      <c r="G15" s="26"/>
    </row>
    <row r="16" spans="1:7" ht="31.5">
      <c r="A16" s="7" t="s">
        <v>25</v>
      </c>
      <c r="B16" s="8" t="s">
        <v>26</v>
      </c>
      <c r="C16" s="8" t="s">
        <v>60</v>
      </c>
      <c r="D16" s="8" t="s">
        <v>27</v>
      </c>
      <c r="E16" s="17">
        <v>0.3</v>
      </c>
      <c r="F16" s="9"/>
      <c r="G16" s="15">
        <f>F16*E16</f>
        <v>0</v>
      </c>
    </row>
    <row r="17" spans="1:7" ht="31.5">
      <c r="A17" s="7" t="s">
        <v>28</v>
      </c>
      <c r="B17" s="8" t="s">
        <v>29</v>
      </c>
      <c r="C17" s="8" t="s">
        <v>61</v>
      </c>
      <c r="D17" s="8" t="s">
        <v>27</v>
      </c>
      <c r="E17" s="17">
        <v>0.3</v>
      </c>
      <c r="F17" s="9"/>
      <c r="G17" s="15">
        <f>F17*E17</f>
        <v>0</v>
      </c>
    </row>
    <row r="18" spans="1:7" ht="14.25">
      <c r="A18" s="6">
        <v>4</v>
      </c>
      <c r="B18" s="24" t="s">
        <v>30</v>
      </c>
      <c r="C18" s="25"/>
      <c r="D18" s="25"/>
      <c r="E18" s="25"/>
      <c r="F18" s="25"/>
      <c r="G18" s="26"/>
    </row>
    <row r="19" spans="1:7" ht="14.25">
      <c r="A19" s="6" t="s">
        <v>31</v>
      </c>
      <c r="B19" s="24" t="s">
        <v>62</v>
      </c>
      <c r="C19" s="25"/>
      <c r="D19" s="25"/>
      <c r="E19" s="25"/>
      <c r="F19" s="25"/>
      <c r="G19" s="26"/>
    </row>
    <row r="20" spans="1:7" ht="31.5">
      <c r="A20" s="7" t="s">
        <v>32</v>
      </c>
      <c r="B20" s="8" t="s">
        <v>33</v>
      </c>
      <c r="C20" s="8" t="s">
        <v>70</v>
      </c>
      <c r="D20" s="8" t="s">
        <v>34</v>
      </c>
      <c r="E20" s="17">
        <f>110.65-69.36</f>
        <v>41.290000000000006</v>
      </c>
      <c r="F20" s="9"/>
      <c r="G20" s="15">
        <f>F20*E20</f>
        <v>0</v>
      </c>
    </row>
    <row r="21" spans="1:7" ht="14.25">
      <c r="A21" s="6" t="s">
        <v>35</v>
      </c>
      <c r="B21" s="24" t="s">
        <v>71</v>
      </c>
      <c r="C21" s="25"/>
      <c r="D21" s="25"/>
      <c r="E21" s="25"/>
      <c r="F21" s="25"/>
      <c r="G21" s="26"/>
    </row>
    <row r="22" spans="1:7" ht="31.5">
      <c r="A22" s="7" t="s">
        <v>36</v>
      </c>
      <c r="B22" s="8" t="s">
        <v>37</v>
      </c>
      <c r="C22" s="8" t="s">
        <v>80</v>
      </c>
      <c r="D22" s="8" t="s">
        <v>34</v>
      </c>
      <c r="E22" s="17">
        <f>110.65-69.36</f>
        <v>41.290000000000006</v>
      </c>
      <c r="F22" s="9"/>
      <c r="G22" s="15">
        <f>F22*E22</f>
        <v>0</v>
      </c>
    </row>
    <row r="23" spans="1:7" ht="42">
      <c r="A23" s="7" t="s">
        <v>38</v>
      </c>
      <c r="B23" s="8" t="s">
        <v>39</v>
      </c>
      <c r="C23" s="8" t="s">
        <v>81</v>
      </c>
      <c r="D23" s="8" t="s">
        <v>34</v>
      </c>
      <c r="E23" s="17">
        <f>110.65-69.36</f>
        <v>41.290000000000006</v>
      </c>
      <c r="F23" s="9"/>
      <c r="G23" s="15">
        <f>F23*E23</f>
        <v>0</v>
      </c>
    </row>
    <row r="24" spans="1:7" ht="14.25">
      <c r="A24" s="6" t="s">
        <v>35</v>
      </c>
      <c r="B24" s="24" t="s">
        <v>72</v>
      </c>
      <c r="C24" s="27"/>
      <c r="D24" s="27"/>
      <c r="E24" s="27"/>
      <c r="F24" s="27"/>
      <c r="G24" s="28"/>
    </row>
    <row r="25" spans="1:7" ht="21">
      <c r="A25" s="6"/>
      <c r="B25" s="8" t="s">
        <v>74</v>
      </c>
      <c r="C25" s="11" t="s">
        <v>73</v>
      </c>
      <c r="D25" s="8" t="s">
        <v>34</v>
      </c>
      <c r="E25" s="18">
        <f>107.89-68</f>
        <v>39.89</v>
      </c>
      <c r="F25" s="12"/>
      <c r="G25" s="16">
        <f>E25*F25</f>
        <v>0</v>
      </c>
    </row>
    <row r="26" spans="1:7" ht="21">
      <c r="A26" s="6"/>
      <c r="B26" s="8" t="s">
        <v>75</v>
      </c>
      <c r="C26" s="11" t="s">
        <v>76</v>
      </c>
      <c r="D26" s="8" t="s">
        <v>34</v>
      </c>
      <c r="E26" s="18">
        <f>107.89-68</f>
        <v>39.89</v>
      </c>
      <c r="F26" s="12"/>
      <c r="G26" s="16">
        <f>E26*F26</f>
        <v>0</v>
      </c>
    </row>
    <row r="27" spans="1:7" ht="14.25">
      <c r="A27" s="6">
        <v>5</v>
      </c>
      <c r="B27" s="24" t="s">
        <v>40</v>
      </c>
      <c r="C27" s="29"/>
      <c r="D27" s="29"/>
      <c r="E27" s="29"/>
      <c r="F27" s="29"/>
      <c r="G27" s="30"/>
    </row>
    <row r="28" spans="1:7" ht="14.25">
      <c r="A28" s="6" t="s">
        <v>41</v>
      </c>
      <c r="B28" s="24" t="s">
        <v>63</v>
      </c>
      <c r="C28" s="25"/>
      <c r="D28" s="25"/>
      <c r="E28" s="25"/>
      <c r="F28" s="25"/>
      <c r="G28" s="26"/>
    </row>
    <row r="29" spans="1:7" ht="21">
      <c r="A29" s="7" t="s">
        <v>42</v>
      </c>
      <c r="B29" s="8" t="s">
        <v>43</v>
      </c>
      <c r="C29" s="8" t="s">
        <v>44</v>
      </c>
      <c r="D29" s="8" t="s">
        <v>34</v>
      </c>
      <c r="E29" s="17">
        <f>665.71-361.9+26*1.5</f>
        <v>342.81000000000006</v>
      </c>
      <c r="F29" s="9"/>
      <c r="G29" s="15">
        <f>F29*E29</f>
        <v>0</v>
      </c>
    </row>
    <row r="30" spans="1:7" ht="14.25">
      <c r="A30" s="6">
        <v>6</v>
      </c>
      <c r="B30" s="24" t="s">
        <v>45</v>
      </c>
      <c r="C30" s="25"/>
      <c r="D30" s="25"/>
      <c r="E30" s="25"/>
      <c r="F30" s="25"/>
      <c r="G30" s="26"/>
    </row>
    <row r="31" spans="1:7" ht="21">
      <c r="A31" s="7" t="s">
        <v>46</v>
      </c>
      <c r="B31" s="8" t="s">
        <v>47</v>
      </c>
      <c r="C31" s="8" t="s">
        <v>64</v>
      </c>
      <c r="D31" s="8" t="s">
        <v>34</v>
      </c>
      <c r="E31" s="17">
        <v>429.93</v>
      </c>
      <c r="F31" s="9"/>
      <c r="G31" s="15">
        <f>F31*E31</f>
        <v>0</v>
      </c>
    </row>
    <row r="32" spans="1:7" ht="21">
      <c r="A32" s="7" t="s">
        <v>48</v>
      </c>
      <c r="B32" s="8" t="s">
        <v>49</v>
      </c>
      <c r="C32" s="8" t="s">
        <v>65</v>
      </c>
      <c r="D32" s="8" t="s">
        <v>34</v>
      </c>
      <c r="E32" s="17">
        <v>429.93</v>
      </c>
      <c r="F32" s="9"/>
      <c r="G32" s="15">
        <f>F32*E32</f>
        <v>0</v>
      </c>
    </row>
    <row r="33" spans="1:7" ht="14.25">
      <c r="A33" s="6">
        <v>7</v>
      </c>
      <c r="B33" s="24" t="s">
        <v>50</v>
      </c>
      <c r="C33" s="25"/>
      <c r="D33" s="25"/>
      <c r="E33" s="25"/>
      <c r="F33" s="25"/>
      <c r="G33" s="26"/>
    </row>
    <row r="34" spans="1:7" ht="14.25">
      <c r="A34" s="6" t="s">
        <v>51</v>
      </c>
      <c r="B34" s="24" t="s">
        <v>66</v>
      </c>
      <c r="C34" s="25"/>
      <c r="D34" s="25"/>
      <c r="E34" s="25"/>
      <c r="F34" s="25"/>
      <c r="G34" s="26"/>
    </row>
    <row r="35" spans="1:7" ht="21">
      <c r="A35" s="7" t="s">
        <v>52</v>
      </c>
      <c r="B35" s="8" t="s">
        <v>53</v>
      </c>
      <c r="C35" s="8" t="s">
        <v>67</v>
      </c>
      <c r="D35" s="8" t="s">
        <v>54</v>
      </c>
      <c r="E35" s="17">
        <f>342-172+52</f>
        <v>222</v>
      </c>
      <c r="F35" s="9"/>
      <c r="G35" s="15">
        <f>E35*F35</f>
        <v>0</v>
      </c>
    </row>
    <row r="36" spans="1:7" ht="21">
      <c r="A36" s="7" t="s">
        <v>55</v>
      </c>
      <c r="B36" s="8" t="s">
        <v>56</v>
      </c>
      <c r="C36" s="8" t="s">
        <v>69</v>
      </c>
      <c r="D36" s="8" t="s">
        <v>27</v>
      </c>
      <c r="E36" s="17">
        <f>17.1-8.6+52*0.05</f>
        <v>11.100000000000001</v>
      </c>
      <c r="F36" s="9"/>
      <c r="G36" s="15">
        <f>E36*F36</f>
        <v>0</v>
      </c>
    </row>
    <row r="37" spans="1:7" ht="21">
      <c r="A37" s="7" t="s">
        <v>57</v>
      </c>
      <c r="B37" s="8" t="s">
        <v>58</v>
      </c>
      <c r="C37" s="8" t="s">
        <v>68</v>
      </c>
      <c r="D37" s="8" t="s">
        <v>54</v>
      </c>
      <c r="E37" s="17">
        <f>342-172+52</f>
        <v>222</v>
      </c>
      <c r="F37" s="9"/>
      <c r="G37" s="15">
        <f>E37*F37</f>
        <v>0</v>
      </c>
    </row>
    <row r="38" spans="1:7" s="20" customFormat="1" ht="21">
      <c r="A38" s="7" t="s">
        <v>85</v>
      </c>
      <c r="B38" s="8" t="s">
        <v>86</v>
      </c>
      <c r="C38" s="8" t="s">
        <v>87</v>
      </c>
      <c r="D38" s="8" t="s">
        <v>88</v>
      </c>
      <c r="E38" s="17">
        <v>1</v>
      </c>
      <c r="F38" s="9"/>
      <c r="G38" s="15">
        <f>E38*F38</f>
        <v>0</v>
      </c>
    </row>
    <row r="39" ht="14.25">
      <c r="A39" s="4"/>
    </row>
    <row r="40" spans="1:2" ht="14.25">
      <c r="A40" s="5"/>
      <c r="B40" s="5" t="s">
        <v>59</v>
      </c>
    </row>
    <row r="41" spans="1:2" ht="14.25">
      <c r="A41" s="7" t="s">
        <v>59</v>
      </c>
      <c r="B41" s="9"/>
    </row>
    <row r="42" spans="1:2" ht="14.25">
      <c r="A42" s="7" t="s">
        <v>82</v>
      </c>
      <c r="B42" s="9"/>
    </row>
    <row r="43" spans="1:2" ht="14.25">
      <c r="A43" s="7" t="s">
        <v>59</v>
      </c>
      <c r="B43" s="9"/>
    </row>
  </sheetData>
  <sheetProtection/>
  <mergeCells count="15">
    <mergeCell ref="B30:G30"/>
    <mergeCell ref="B33:G33"/>
    <mergeCell ref="B34:G34"/>
    <mergeCell ref="B15:G15"/>
    <mergeCell ref="B18:G18"/>
    <mergeCell ref="B19:G19"/>
    <mergeCell ref="B21:G21"/>
    <mergeCell ref="B24:G24"/>
    <mergeCell ref="B27:G27"/>
    <mergeCell ref="A1:C1"/>
    <mergeCell ref="A8:G8"/>
    <mergeCell ref="A11:G11"/>
    <mergeCell ref="B12:G12"/>
    <mergeCell ref="B13:G13"/>
    <mergeCell ref="B28:G28"/>
  </mergeCells>
  <printOptions horizontalCentered="1"/>
  <pageMargins left="0.7480314960629921" right="0.7480314960629921" top="0.7874015748031497" bottom="0.1968503937007874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POCHYLNIE 84</dc:title>
  <dc:subject/>
  <dc:creator>tomasz pawlikowski</dc:creator>
  <cp:keywords/>
  <dc:description/>
  <cp:lastModifiedBy>Spółdzielnia Przylesie</cp:lastModifiedBy>
  <cp:lastPrinted>2024-02-14T07:36:19Z</cp:lastPrinted>
  <dcterms:created xsi:type="dcterms:W3CDTF">2020-11-03T08:30:24Z</dcterms:created>
  <dcterms:modified xsi:type="dcterms:W3CDTF">2024-03-11T10:27:41Z</dcterms:modified>
  <cp:category/>
  <cp:version/>
  <cp:contentType/>
  <cp:contentStatus/>
</cp:coreProperties>
</file>